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58" documentId="13_ncr:1_{1795F8E4-6A71-4B94-89B7-02BB6E3460D6}" xr6:coauthVersionLast="47" xr6:coauthVersionMax="47" xr10:uidLastSave="{5D8E9084-9EE6-44D6-88C8-D26A17A97C31}"/>
  <bookViews>
    <workbookView xWindow="20385" yWindow="-2835" windowWidth="14610" windowHeight="15585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4" i="2"/>
  <c r="B54" i="2"/>
  <c r="C48" i="2"/>
  <c r="B48" i="2"/>
  <c r="C45" i="2"/>
  <c r="B45" i="2"/>
  <c r="C41" i="2"/>
  <c r="B41" i="2"/>
  <c r="C36" i="2"/>
  <c r="B36" i="2"/>
  <c r="C33" i="2"/>
  <c r="B33" i="2"/>
  <c r="C16" i="2"/>
  <c r="B16" i="2"/>
  <c r="C4" i="2"/>
  <c r="B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<sst xmlns="http://schemas.openxmlformats.org/spreadsheetml/2006/main" count="58" uniqueCount="50">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</sst>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3" fontId="3" fillId="0" borderId="4" xfId="8" applyNumberFormat="1" applyFont="1" applyBorder="1" applyAlignment="1" applyProtection="1">
      <alignment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B41" sqref="B41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91494430.640000001</v>
      </c>
      <c r="C4" s="13">
        <f>SUM(C5:C14)</f>
        <v>614197671.69999993</v>
      </c>
    </row>
    <row r="5" spans="1:3" ht="11.25" customHeight="1" x14ac:dyDescent="0.2">
      <c r="A5" s="7" t="s">
        <v>3</v>
      </c>
      <c r="B5" s="15">
        <v>0</v>
      </c>
      <c r="C5" s="15">
        <v>0</v>
      </c>
    </row>
    <row r="6" spans="1:3" ht="11.25" customHeight="1" x14ac:dyDescent="0.2">
      <c r="A6" s="7" t="s">
        <v>4</v>
      </c>
      <c r="B6" s="15">
        <v>0</v>
      </c>
      <c r="C6" s="15">
        <v>0</v>
      </c>
    </row>
    <row r="7" spans="1:3" ht="11.25" customHeight="1" x14ac:dyDescent="0.2">
      <c r="A7" s="7" t="s">
        <v>5</v>
      </c>
      <c r="B7" s="15">
        <v>0</v>
      </c>
      <c r="C7" s="15">
        <v>0</v>
      </c>
    </row>
    <row r="8" spans="1:3" ht="11.25" customHeight="1" x14ac:dyDescent="0.2">
      <c r="A8" s="7" t="s">
        <v>6</v>
      </c>
      <c r="B8" s="15">
        <v>0</v>
      </c>
      <c r="C8" s="15">
        <v>0</v>
      </c>
    </row>
    <row r="9" spans="1:3" ht="11.25" customHeight="1" x14ac:dyDescent="0.2">
      <c r="A9" s="7" t="s">
        <v>7</v>
      </c>
      <c r="B9" s="15">
        <v>0</v>
      </c>
      <c r="C9" s="15">
        <v>0</v>
      </c>
    </row>
    <row r="10" spans="1:3" ht="11.25" customHeight="1" x14ac:dyDescent="0.2">
      <c r="A10" s="7" t="s">
        <v>8</v>
      </c>
      <c r="B10" s="15">
        <v>0</v>
      </c>
      <c r="C10" s="15">
        <v>0</v>
      </c>
    </row>
    <row r="11" spans="1:3" ht="11.25" customHeight="1" x14ac:dyDescent="0.2">
      <c r="A11" s="7" t="s">
        <v>9</v>
      </c>
      <c r="B11" s="15">
        <v>10493104.199999999</v>
      </c>
      <c r="C11" s="15">
        <v>25913594.420000002</v>
      </c>
    </row>
    <row r="12" spans="1:3" ht="22.5" x14ac:dyDescent="0.2">
      <c r="A12" s="7" t="s">
        <v>10</v>
      </c>
      <c r="B12" s="15">
        <v>0</v>
      </c>
      <c r="C12" s="15">
        <v>0</v>
      </c>
    </row>
    <row r="13" spans="1:3" ht="11.25" customHeight="1" x14ac:dyDescent="0.2">
      <c r="A13" s="7" t="s">
        <v>11</v>
      </c>
      <c r="B13" s="15">
        <v>80916191.700000003</v>
      </c>
      <c r="C13" s="15">
        <v>588225707.67999995</v>
      </c>
    </row>
    <row r="14" spans="1:3" ht="11.25" customHeight="1" x14ac:dyDescent="0.2">
      <c r="A14" s="7" t="s">
        <v>12</v>
      </c>
      <c r="B14" s="15">
        <v>85134.74</v>
      </c>
      <c r="C14" s="15">
        <v>58369.599999999999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3">
        <f>SUM(B17:B32)</f>
        <v>77791972.429999992</v>
      </c>
      <c r="C16" s="13">
        <f>SUM(C17:C32)</f>
        <v>573660876.94000006</v>
      </c>
    </row>
    <row r="17" spans="1:3" ht="11.25" customHeight="1" x14ac:dyDescent="0.2">
      <c r="A17" s="7" t="s">
        <v>14</v>
      </c>
      <c r="B17" s="15">
        <v>24321320.829999998</v>
      </c>
      <c r="C17" s="15">
        <v>54844677.090000004</v>
      </c>
    </row>
    <row r="18" spans="1:3" ht="11.25" customHeight="1" x14ac:dyDescent="0.2">
      <c r="A18" s="7" t="s">
        <v>15</v>
      </c>
      <c r="B18" s="15">
        <v>787447.21</v>
      </c>
      <c r="C18" s="15">
        <v>3254550.57</v>
      </c>
    </row>
    <row r="19" spans="1:3" ht="11.25" customHeight="1" x14ac:dyDescent="0.2">
      <c r="A19" s="7" t="s">
        <v>16</v>
      </c>
      <c r="B19" s="15">
        <v>13779727.43</v>
      </c>
      <c r="C19" s="15">
        <v>44482621.770000003</v>
      </c>
    </row>
    <row r="20" spans="1:3" ht="11.25" customHeight="1" x14ac:dyDescent="0.2">
      <c r="A20" s="7" t="s">
        <v>17</v>
      </c>
      <c r="B20" s="15">
        <v>0</v>
      </c>
      <c r="C20" s="15">
        <v>0</v>
      </c>
    </row>
    <row r="21" spans="1:3" ht="11.25" customHeight="1" x14ac:dyDescent="0.2">
      <c r="A21" s="7" t="s">
        <v>18</v>
      </c>
      <c r="B21" s="15">
        <v>0</v>
      </c>
      <c r="C21" s="15">
        <v>1500000</v>
      </c>
    </row>
    <row r="22" spans="1:3" ht="11.25" customHeight="1" x14ac:dyDescent="0.2">
      <c r="A22" s="7" t="s">
        <v>19</v>
      </c>
      <c r="B22" s="15">
        <v>0</v>
      </c>
      <c r="C22" s="15">
        <v>0</v>
      </c>
    </row>
    <row r="23" spans="1:3" ht="11.25" customHeight="1" x14ac:dyDescent="0.2">
      <c r="A23" s="7" t="s">
        <v>20</v>
      </c>
      <c r="B23" s="15">
        <v>38885708.799999997</v>
      </c>
      <c r="C23" s="15">
        <v>469547579.05000001</v>
      </c>
    </row>
    <row r="24" spans="1:3" ht="11.25" customHeight="1" x14ac:dyDescent="0.2">
      <c r="A24" s="7" t="s">
        <v>21</v>
      </c>
      <c r="B24" s="15">
        <v>17768.16</v>
      </c>
      <c r="C24" s="15">
        <v>31448.46</v>
      </c>
    </row>
    <row r="25" spans="1:3" ht="11.25" customHeight="1" x14ac:dyDescent="0.2">
      <c r="A25" s="7" t="s">
        <v>22</v>
      </c>
      <c r="B25" s="15">
        <v>0</v>
      </c>
      <c r="C25" s="15">
        <v>0</v>
      </c>
    </row>
    <row r="26" spans="1:3" ht="11.25" customHeight="1" x14ac:dyDescent="0.2">
      <c r="A26" s="7" t="s">
        <v>23</v>
      </c>
      <c r="B26" s="15">
        <v>0</v>
      </c>
      <c r="C26" s="15">
        <v>0</v>
      </c>
    </row>
    <row r="27" spans="1:3" ht="11.25" customHeight="1" x14ac:dyDescent="0.2">
      <c r="A27" s="7" t="s">
        <v>24</v>
      </c>
      <c r="B27" s="15">
        <v>0</v>
      </c>
      <c r="C27" s="15">
        <v>0</v>
      </c>
    </row>
    <row r="28" spans="1:3" ht="11.25" customHeight="1" x14ac:dyDescent="0.2">
      <c r="A28" s="7" t="s">
        <v>25</v>
      </c>
      <c r="B28" s="15">
        <v>0</v>
      </c>
      <c r="C28" s="15">
        <v>0</v>
      </c>
    </row>
    <row r="29" spans="1:3" ht="11.25" customHeight="1" x14ac:dyDescent="0.2">
      <c r="A29" s="7" t="s">
        <v>26</v>
      </c>
      <c r="B29" s="15">
        <v>0</v>
      </c>
      <c r="C29" s="15">
        <v>0</v>
      </c>
    </row>
    <row r="30" spans="1:3" ht="11.25" customHeight="1" x14ac:dyDescent="0.2">
      <c r="A30" s="7" t="s">
        <v>27</v>
      </c>
      <c r="B30" s="15">
        <v>0</v>
      </c>
      <c r="C30" s="15">
        <v>0</v>
      </c>
    </row>
    <row r="31" spans="1:3" ht="11.25" customHeight="1" x14ac:dyDescent="0.2">
      <c r="A31" s="7" t="s">
        <v>28</v>
      </c>
      <c r="B31" s="15">
        <v>0</v>
      </c>
      <c r="C31" s="15">
        <v>0</v>
      </c>
    </row>
    <row r="32" spans="1:3" ht="11.25" customHeight="1" x14ac:dyDescent="0.2">
      <c r="A32" s="7" t="s">
        <v>29</v>
      </c>
      <c r="B32" s="15">
        <v>0</v>
      </c>
      <c r="C32" s="15">
        <v>0</v>
      </c>
    </row>
    <row r="33" spans="1:3" ht="11.25" customHeight="1" x14ac:dyDescent="0.2">
      <c r="A33" s="4" t="s">
        <v>30</v>
      </c>
      <c r="B33" s="13">
        <f>B4-B16</f>
        <v>13702458.210000008</v>
      </c>
      <c r="C33" s="13">
        <f>C4-C16</f>
        <v>40536794.759999871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32</v>
      </c>
      <c r="B37" s="15">
        <v>0</v>
      </c>
      <c r="C37" s="15">
        <v>0</v>
      </c>
    </row>
    <row r="38" spans="1:3" ht="11.25" customHeight="1" x14ac:dyDescent="0.2">
      <c r="A38" s="7" t="s">
        <v>33</v>
      </c>
      <c r="B38" s="15">
        <v>0</v>
      </c>
      <c r="C38" s="15">
        <v>0</v>
      </c>
    </row>
    <row r="39" spans="1:3" ht="11.25" customHeight="1" x14ac:dyDescent="0.2">
      <c r="A39" s="7" t="s">
        <v>34</v>
      </c>
      <c r="B39" s="15">
        <v>0</v>
      </c>
      <c r="C39" s="15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3">
        <f>SUM(B42:B44)</f>
        <v>1534378.82</v>
      </c>
      <c r="C41" s="13">
        <f>SUM(C42:C44)</f>
        <v>24807439.669999998</v>
      </c>
    </row>
    <row r="42" spans="1:3" ht="11.25" customHeight="1" x14ac:dyDescent="0.2">
      <c r="A42" s="7" t="s">
        <v>32</v>
      </c>
      <c r="B42" s="15">
        <v>0</v>
      </c>
      <c r="C42" s="15">
        <v>0</v>
      </c>
    </row>
    <row r="43" spans="1:3" ht="11.25" customHeight="1" x14ac:dyDescent="0.2">
      <c r="A43" s="7" t="s">
        <v>33</v>
      </c>
      <c r="B43" s="15">
        <v>71900</v>
      </c>
      <c r="C43" s="15">
        <v>662200.07999999996</v>
      </c>
    </row>
    <row r="44" spans="1:3" ht="11.25" customHeight="1" x14ac:dyDescent="0.2">
      <c r="A44" s="7" t="s">
        <v>35</v>
      </c>
      <c r="B44" s="15">
        <v>1462478.82</v>
      </c>
      <c r="C44" s="15">
        <v>24145239.59</v>
      </c>
    </row>
    <row r="45" spans="1:3" ht="11.25" customHeight="1" x14ac:dyDescent="0.2">
      <c r="A45" s="4" t="s">
        <v>36</v>
      </c>
      <c r="B45" s="13">
        <f>B36-B41</f>
        <v>-1534378.82</v>
      </c>
      <c r="C45" s="13">
        <f>C36-C41</f>
        <v>-24807439.669999998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13">
        <f>SUM(B49+B52)</f>
        <v>0</v>
      </c>
      <c r="C48" s="13">
        <f>SUM(C49+C52)</f>
        <v>0</v>
      </c>
    </row>
    <row r="49" spans="1:3" ht="11.25" customHeight="1" x14ac:dyDescent="0.2">
      <c r="A49" s="7" t="s">
        <v>38</v>
      </c>
      <c r="B49" s="15">
        <v>0</v>
      </c>
      <c r="C49" s="15">
        <v>0</v>
      </c>
    </row>
    <row r="50" spans="1:3" ht="11.25" customHeight="1" x14ac:dyDescent="0.2">
      <c r="A50" s="7" t="s">
        <v>39</v>
      </c>
      <c r="B50" s="15">
        <v>0</v>
      </c>
      <c r="C50" s="15">
        <v>0</v>
      </c>
    </row>
    <row r="51" spans="1:3" ht="11.25" customHeight="1" x14ac:dyDescent="0.2">
      <c r="A51" s="7" t="s">
        <v>40</v>
      </c>
      <c r="B51" s="15">
        <v>0</v>
      </c>
      <c r="C51" s="15">
        <v>0</v>
      </c>
    </row>
    <row r="52" spans="1:3" ht="11.25" customHeight="1" x14ac:dyDescent="0.2">
      <c r="A52" s="7" t="s">
        <v>41</v>
      </c>
      <c r="B52" s="15">
        <v>0</v>
      </c>
      <c r="C52" s="15">
        <v>0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3">
        <f>SUM(B55+B58)</f>
        <v>5451882.3600000003</v>
      </c>
      <c r="C54" s="13">
        <f>SUM(C55+C58)</f>
        <v>3363235.03</v>
      </c>
    </row>
    <row r="55" spans="1:3" ht="11.25" customHeight="1" x14ac:dyDescent="0.2">
      <c r="A55" s="7" t="s">
        <v>42</v>
      </c>
      <c r="B55" s="15">
        <v>0</v>
      </c>
      <c r="C55" s="15">
        <v>0</v>
      </c>
    </row>
    <row r="56" spans="1:3" ht="11.25" customHeight="1" x14ac:dyDescent="0.2">
      <c r="A56" s="7" t="s">
        <v>39</v>
      </c>
      <c r="B56" s="15">
        <v>0</v>
      </c>
      <c r="C56" s="15">
        <v>0</v>
      </c>
    </row>
    <row r="57" spans="1:3" ht="11.25" customHeight="1" x14ac:dyDescent="0.2">
      <c r="A57" s="7" t="s">
        <v>40</v>
      </c>
      <c r="B57" s="15">
        <v>0</v>
      </c>
      <c r="C57" s="15">
        <v>0</v>
      </c>
    </row>
    <row r="58" spans="1:3" ht="11.25" customHeight="1" x14ac:dyDescent="0.2">
      <c r="A58" s="7" t="s">
        <v>43</v>
      </c>
      <c r="B58" s="15">
        <v>5451882.3600000003</v>
      </c>
      <c r="C58" s="15">
        <v>3363235.03</v>
      </c>
    </row>
    <row r="59" spans="1:3" ht="11.25" customHeight="1" x14ac:dyDescent="0.2">
      <c r="A59" s="4" t="s">
        <v>44</v>
      </c>
      <c r="B59" s="13">
        <f>B48-B54</f>
        <v>-5451882.3600000003</v>
      </c>
      <c r="C59" s="13">
        <f>C48-C54</f>
        <v>-3363235.03</v>
      </c>
    </row>
    <row r="60" spans="1:3" ht="11.25" customHeight="1" x14ac:dyDescent="0.2">
      <c r="A60" s="9"/>
      <c r="B60" s="14"/>
      <c r="C60" s="14"/>
    </row>
    <row r="61" spans="1:3" ht="11.25" customHeight="1" x14ac:dyDescent="0.2">
      <c r="A61" s="4" t="s">
        <v>45</v>
      </c>
      <c r="B61" s="13">
        <f>B59+B45+B33</f>
        <v>6716197.0300000077</v>
      </c>
      <c r="C61" s="13">
        <f>C59+C45+C33</f>
        <v>12366120.059999872</v>
      </c>
    </row>
    <row r="62" spans="1:3" ht="11.25" customHeight="1" x14ac:dyDescent="0.2">
      <c r="A62" s="9"/>
      <c r="B62" s="14"/>
      <c r="C62" s="14"/>
    </row>
    <row r="63" spans="1:3" ht="11.25" customHeight="1" x14ac:dyDescent="0.2">
      <c r="A63" s="4" t="s">
        <v>46</v>
      </c>
      <c r="B63" s="13">
        <v>65163456.049999997</v>
      </c>
      <c r="C63" s="13">
        <v>52797335.990000002</v>
      </c>
    </row>
    <row r="64" spans="1:3" ht="11.25" customHeight="1" x14ac:dyDescent="0.2">
      <c r="A64" s="9"/>
      <c r="B64" s="14"/>
      <c r="C64" s="14"/>
    </row>
    <row r="65" spans="1:3" ht="11.25" customHeight="1" x14ac:dyDescent="0.2">
      <c r="A65" s="4" t="s">
        <v>47</v>
      </c>
      <c r="B65" s="13">
        <v>71879653.079999998</v>
      </c>
      <c r="C65" s="13">
        <v>65163456.049999997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2012-12-11T20:31:36Z</dcterms:created>
  <dcterms:modified xsi:type="dcterms:W3CDTF">2026-07-15T16:31:52Z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